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Sheet1!$C$1:$S$24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 l="1"/>
  <c r="J6" i="1"/>
  <c r="J8" i="1"/>
  <c r="J10" i="1"/>
  <c r="L10" i="1"/>
  <c r="N10" i="1"/>
  <c r="N12" i="1"/>
  <c r="J21" i="1"/>
  <c r="R28" i="1"/>
  <c r="J28" i="1"/>
  <c r="R10" i="1"/>
  <c r="L28" i="1"/>
  <c r="N28" i="1"/>
  <c r="R8" i="1"/>
  <c r="R21" i="1"/>
  <c r="J23" i="1"/>
</calcChain>
</file>

<file path=xl/sharedStrings.xml><?xml version="1.0" encoding="utf-8"?>
<sst xmlns="http://schemas.openxmlformats.org/spreadsheetml/2006/main" count="36" uniqueCount="33">
  <si>
    <t>Minimum Min/Day</t>
    <phoneticPr fontId="0" type="noConversion"/>
  </si>
  <si>
    <t>Actual No. of Days Meeting</t>
    <phoneticPr fontId="0" type="noConversion"/>
  </si>
  <si>
    <t>Required Contact Hrs*</t>
    <phoneticPr fontId="0" type="noConversion"/>
  </si>
  <si>
    <t># of days per week</t>
  </si>
  <si>
    <t>Minutes/week</t>
  </si>
  <si>
    <t>Minutes/day</t>
  </si>
  <si>
    <t>Hours per week</t>
  </si>
  <si>
    <t>Total contact hours</t>
  </si>
  <si>
    <t>Min/semester</t>
  </si>
  <si>
    <t>=</t>
  </si>
  <si>
    <t>Min</t>
  </si>
  <si>
    <t>Hr</t>
  </si>
  <si>
    <t>Hours/Min per day**</t>
  </si>
  <si>
    <r>
      <rPr>
        <b/>
        <sz val="12"/>
        <rFont val="Arial"/>
      </rPr>
      <t>** Rounding Up Minutes</t>
    </r>
    <r>
      <rPr>
        <sz val="12"/>
        <rFont val="Arial"/>
      </rPr>
      <t xml:space="preserve"> - Round up to the next nearest 5 minutes if you reach the 3 min. mark (i.e. 13 min. rounds up to 15 min).</t>
    </r>
  </si>
  <si>
    <t>*USE WITH CAUTION! Best for short-term classes (5-8 wks) when in a time squeeze.</t>
  </si>
  <si>
    <r>
      <t xml:space="preserve">This is the bare </t>
    </r>
    <r>
      <rPr>
        <b/>
        <sz val="11"/>
        <rFont val="Arial"/>
      </rPr>
      <t>MINIMUM</t>
    </r>
    <r>
      <rPr>
        <sz val="11"/>
        <rFont val="Arial"/>
      </rPr>
      <t xml:space="preserve"> time required to meet if you count the </t>
    </r>
    <r>
      <rPr>
        <b/>
        <sz val="11"/>
        <rFont val="Arial"/>
      </rPr>
      <t>actual number of days</t>
    </r>
    <r>
      <rPr>
        <sz val="11"/>
        <rFont val="Arial"/>
      </rPr>
      <t xml:space="preserve"> you are meeting
 (subtract all holidays that occur during the weeks you meet).</t>
    </r>
  </si>
  <si>
    <t>End Time</t>
  </si>
  <si>
    <t>Enter Start Time</t>
  </si>
  <si>
    <t>(Must put a space before the AM or PM)</t>
  </si>
  <si>
    <t>**</t>
  </si>
  <si>
    <t>Contact Hour Calculator w/ Hours and Minutes Per Day</t>
  </si>
  <si>
    <t># of weeks (less holidays)</t>
  </si>
  <si>
    <t>*Minimum Meeting times Required based on Actual Meeting Days Calculator</t>
  </si>
  <si>
    <t xml:space="preserve">      </t>
  </si>
  <si>
    <t xml:space="preserve">                 </t>
  </si>
  <si>
    <t>Load Hours</t>
  </si>
  <si>
    <t>Sem Clock Hrs Per Week</t>
  </si>
  <si>
    <t>Sem Total Clock Hrs/16 Wk</t>
  </si>
  <si>
    <r>
      <t>NOTE:</t>
    </r>
    <r>
      <rPr>
        <sz val="11"/>
        <rFont val="Arial"/>
      </rPr>
      <t xml:space="preserve"> Calculated times do not include "break" time.  See </t>
    </r>
    <r>
      <rPr>
        <b/>
        <sz val="11"/>
        <rFont val="Arial"/>
      </rPr>
      <t xml:space="preserve">MCCCD Class Data tab </t>
    </r>
    <r>
      <rPr>
        <sz val="11"/>
        <rFont val="Arial"/>
      </rPr>
      <t>in SIS for required class Contact hours.</t>
    </r>
  </si>
  <si>
    <r>
      <t xml:space="preserve">Load Hour to Clock Hour Calculator </t>
    </r>
    <r>
      <rPr>
        <i/>
        <sz val="12"/>
        <rFont val="Arial"/>
      </rPr>
      <t/>
    </r>
  </si>
  <si>
    <t># of Wks/Clock Hrs per week*</t>
  </si>
  <si>
    <r>
      <rPr>
        <b/>
        <sz val="11"/>
        <rFont val="Arial"/>
      </rPr>
      <t>*NOTE:</t>
    </r>
    <r>
      <rPr>
        <sz val="11"/>
        <rFont val="Arial"/>
      </rPr>
      <t xml:space="preserve"> Non standard (&lt;16 wk semester) weeks based on </t>
    </r>
    <r>
      <rPr>
        <b/>
        <sz val="11"/>
        <rFont val="Arial"/>
      </rPr>
      <t>Contact Hour Calculator</t>
    </r>
    <r>
      <rPr>
        <sz val="11"/>
        <rFont val="Arial"/>
      </rPr>
      <t xml:space="preserve"> weeks as entered above. </t>
    </r>
  </si>
  <si>
    <r>
      <t>*WARNING!</t>
    </r>
    <r>
      <rPr>
        <i/>
        <sz val="11"/>
        <rFont val="Arial"/>
      </rPr>
      <t xml:space="preserve"> Contact hours do not always correlate to credits.  A 3 credit class might require 6 contact hours to meet the course requirements.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</si>
</sst>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h:mm\ AM/PM;@"/>
  </numFmts>
  <fonts count="18" x14ac:knownFonts="1">
    <font>
      <sz val="10"/>
      <name val="Arial"/>
    </font>
    <font>
      <b/>
      <sz val="10"/>
      <name val="Arial"/>
      <family val="2"/>
    </font>
    <font>
      <b/>
      <sz val="14"/>
      <name val="Arial"/>
    </font>
    <font>
      <b/>
      <sz val="12"/>
      <color indexed="9"/>
      <name val="Arial"/>
    </font>
    <font>
      <sz val="12"/>
      <name val="Arial"/>
    </font>
    <font>
      <b/>
      <sz val="12"/>
      <name val="Arial"/>
    </font>
    <font>
      <sz val="11"/>
      <name val="Arial"/>
    </font>
    <font>
      <b/>
      <sz val="11"/>
      <name val="Arial"/>
    </font>
    <font>
      <b/>
      <i/>
      <sz val="11"/>
      <name val="Arial"/>
    </font>
    <font>
      <i/>
      <sz val="11"/>
      <name val="Arial"/>
    </font>
    <font>
      <sz val="14"/>
      <name val="Arial"/>
    </font>
    <font>
      <b/>
      <sz val="13"/>
      <color theme="0"/>
      <name val="Arial"/>
    </font>
    <font>
      <b/>
      <sz val="12"/>
      <color theme="0"/>
      <name val="Arial"/>
    </font>
    <font>
      <b/>
      <sz val="18"/>
      <name val="Arial"/>
    </font>
    <font>
      <sz val="18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12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2" fontId="3" fillId="4" borderId="0" xfId="0" applyNumberFormat="1" applyFont="1" applyFill="1"/>
    <xf numFmtId="2" fontId="3" fillId="5" borderId="0" xfId="0" applyNumberFormat="1" applyFont="1" applyFill="1"/>
    <xf numFmtId="0" fontId="5" fillId="6" borderId="0" xfId="0" applyFont="1" applyFill="1" applyProtection="1">
      <protection locked="0"/>
    </xf>
    <xf numFmtId="0" fontId="0" fillId="0" borderId="0" xfId="0" applyAlignment="1">
      <alignment vertical="center"/>
    </xf>
    <xf numFmtId="0" fontId="0" fillId="7" borderId="0" xfId="0" applyFill="1"/>
    <xf numFmtId="0" fontId="1" fillId="7" borderId="0" xfId="0" applyFont="1" applyFill="1"/>
    <xf numFmtId="0" fontId="6" fillId="7" borderId="0" xfId="0" applyFont="1" applyFill="1"/>
    <xf numFmtId="2" fontId="0" fillId="7" borderId="0" xfId="0" applyNumberFormat="1" applyFill="1"/>
    <xf numFmtId="0" fontId="5" fillId="6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center" vertical="center"/>
    </xf>
    <xf numFmtId="0" fontId="0" fillId="7" borderId="0" xfId="0" applyFont="1" applyFill="1"/>
    <xf numFmtId="0" fontId="4" fillId="0" borderId="0" xfId="0" applyFont="1"/>
    <xf numFmtId="2" fontId="12" fillId="8" borderId="0" xfId="0" applyNumberFormat="1" applyFont="1" applyFill="1"/>
    <xf numFmtId="0" fontId="3" fillId="8" borderId="0" xfId="0" applyFont="1" applyFill="1"/>
    <xf numFmtId="164" fontId="0" fillId="2" borderId="0" xfId="0" applyNumberFormat="1" applyFill="1" applyAlignment="1">
      <alignment horizontal="left"/>
    </xf>
    <xf numFmtId="164" fontId="0" fillId="7" borderId="0" xfId="0" applyNumberFormat="1" applyFill="1" applyAlignment="1">
      <alignment horizontal="left"/>
    </xf>
    <xf numFmtId="164" fontId="11" fillId="8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12" fillId="9" borderId="0" xfId="0" applyNumberFormat="1" applyFont="1" applyFill="1"/>
    <xf numFmtId="165" fontId="12" fillId="9" borderId="0" xfId="0" applyNumberFormat="1" applyFont="1" applyFill="1" applyAlignment="1">
      <alignment horizontal="left"/>
    </xf>
    <xf numFmtId="0" fontId="0" fillId="10" borderId="0" xfId="0" applyFill="1"/>
    <xf numFmtId="164" fontId="0" fillId="10" borderId="0" xfId="0" applyNumberFormat="1" applyFill="1" applyAlignment="1">
      <alignment horizontal="center"/>
    </xf>
    <xf numFmtId="0" fontId="5" fillId="10" borderId="0" xfId="0" applyFont="1" applyFill="1"/>
    <xf numFmtId="0" fontId="0" fillId="7" borderId="0" xfId="0" applyFill="1" applyAlignment="1">
      <alignment horizontal="center" vertical="center"/>
    </xf>
    <xf numFmtId="164" fontId="1" fillId="10" borderId="0" xfId="0" applyNumberFormat="1" applyFont="1" applyFill="1" applyAlignment="1">
      <alignment horizontal="left"/>
    </xf>
    <xf numFmtId="0" fontId="7" fillId="7" borderId="0" xfId="0" applyFont="1" applyFill="1"/>
    <xf numFmtId="0" fontId="0" fillId="0" borderId="0" xfId="0" applyFill="1"/>
    <xf numFmtId="0" fontId="1" fillId="0" borderId="0" xfId="0" applyFont="1" applyFill="1"/>
    <xf numFmtId="0" fontId="5" fillId="12" borderId="0" xfId="0" applyFont="1" applyFill="1"/>
    <xf numFmtId="0" fontId="4" fillId="12" borderId="0" xfId="0" applyFont="1" applyFill="1"/>
    <xf numFmtId="0" fontId="0" fillId="12" borderId="0" xfId="0" applyFill="1"/>
    <xf numFmtId="164" fontId="0" fillId="12" borderId="0" xfId="0" applyNumberFormat="1" applyFill="1" applyAlignment="1">
      <alignment horizontal="center"/>
    </xf>
    <xf numFmtId="164" fontId="0" fillId="12" borderId="0" xfId="0" applyNumberFormat="1" applyFill="1" applyAlignment="1">
      <alignment horizontal="left"/>
    </xf>
    <xf numFmtId="0" fontId="0" fillId="12" borderId="0" xfId="0" applyFill="1" applyAlignment="1">
      <alignment horizontal="left"/>
    </xf>
    <xf numFmtId="0" fontId="2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C1" zoomScale="125" zoomScaleNormal="125" zoomScalePageLayoutView="125" workbookViewId="0">
      <selection activeCell="N12" sqref="N12"/>
    </sheetView>
  </sheetViews>
  <sheetFormatPr defaultColWidth="8.85546875" defaultRowHeight="12.75" x14ac:dyDescent="0.2"/>
  <cols>
    <col min="1" max="2" width="9.140625" hidden="1" customWidth="1"/>
    <col min="3" max="3" width="5.140625" customWidth="1"/>
    <col min="4" max="4" width="8.140625" customWidth="1"/>
    <col min="5" max="5" width="16.28515625" customWidth="1"/>
    <col min="6" max="6" width="8.85546875" customWidth="1"/>
    <col min="7" max="7" width="5.42578125" customWidth="1"/>
    <col min="8" max="8" width="12.42578125" customWidth="1"/>
    <col min="9" max="9" width="11.7109375" customWidth="1"/>
    <col min="10" max="10" width="9.85546875" customWidth="1"/>
    <col min="11" max="11" width="3.85546875" customWidth="1"/>
    <col min="12" max="12" width="6" style="27" customWidth="1"/>
    <col min="13" max="13" width="3" customWidth="1"/>
    <col min="14" max="14" width="11.85546875" style="24" customWidth="1"/>
    <col min="15" max="15" width="4.140625" style="15" customWidth="1"/>
    <col min="16" max="16" width="8.85546875" customWidth="1"/>
    <col min="17" max="17" width="10" customWidth="1"/>
    <col min="18" max="18" width="12" customWidth="1"/>
    <col min="19" max="19" width="5.28515625" customWidth="1"/>
  </cols>
  <sheetData>
    <row r="1" spans="3:21" x14ac:dyDescent="0.2">
      <c r="C1" s="1"/>
      <c r="D1" s="1"/>
      <c r="E1" s="1"/>
      <c r="F1" s="1"/>
      <c r="G1" s="1"/>
      <c r="H1" s="1"/>
      <c r="I1" s="1"/>
      <c r="J1" s="1"/>
      <c r="K1" s="1"/>
      <c r="L1" s="25"/>
      <c r="M1" s="1"/>
      <c r="N1" s="21"/>
      <c r="O1" s="13"/>
      <c r="P1" s="1"/>
      <c r="Q1" s="1"/>
      <c r="R1" s="1"/>
      <c r="S1" s="1"/>
    </row>
    <row r="2" spans="3:21" x14ac:dyDescent="0.2"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22"/>
      <c r="O2" s="14"/>
      <c r="P2" s="7"/>
      <c r="Q2" s="7"/>
      <c r="R2" s="7"/>
      <c r="S2" s="7"/>
    </row>
    <row r="3" spans="3:21" ht="21.95" customHeight="1" x14ac:dyDescent="0.35">
      <c r="C3" s="46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3:21" ht="9.9499999999999993" customHeight="1" x14ac:dyDescent="0.2">
      <c r="C4" s="7"/>
      <c r="D4" s="7"/>
      <c r="E4" s="7"/>
      <c r="F4" s="7"/>
      <c r="G4" s="7"/>
      <c r="H4" s="7"/>
      <c r="I4" s="7"/>
      <c r="J4" s="7"/>
      <c r="K4" s="7"/>
      <c r="L4" s="26"/>
      <c r="M4" s="7"/>
      <c r="N4" s="22"/>
      <c r="O4" s="14"/>
      <c r="P4" s="7"/>
      <c r="Q4" s="7"/>
      <c r="R4" s="7"/>
      <c r="S4" s="7"/>
    </row>
    <row r="5" spans="3:21" ht="8.1" customHeight="1" x14ac:dyDescent="0.2">
      <c r="C5" s="7"/>
      <c r="D5" s="7"/>
      <c r="E5" s="7"/>
      <c r="F5" s="7"/>
      <c r="G5" s="7"/>
      <c r="H5" s="7"/>
      <c r="I5" s="7"/>
      <c r="J5" s="7"/>
      <c r="K5" s="7"/>
      <c r="L5" s="26"/>
      <c r="M5" s="7"/>
      <c r="N5" s="22"/>
      <c r="O5" s="14"/>
      <c r="P5" s="7"/>
      <c r="Q5" s="7"/>
      <c r="R5" s="7"/>
      <c r="S5" s="7"/>
    </row>
    <row r="6" spans="3:21" ht="15.75" x14ac:dyDescent="0.25">
      <c r="C6" s="7"/>
      <c r="D6" s="35" t="s">
        <v>2</v>
      </c>
      <c r="E6" s="7"/>
      <c r="F6" s="5">
        <v>3</v>
      </c>
      <c r="G6" s="7"/>
      <c r="H6" s="35" t="s">
        <v>7</v>
      </c>
      <c r="I6" s="9"/>
      <c r="J6" s="3">
        <f>R6/60</f>
        <v>40</v>
      </c>
      <c r="K6" s="7"/>
      <c r="L6" s="26"/>
      <c r="M6" s="7"/>
      <c r="N6" s="22"/>
      <c r="O6" s="7"/>
      <c r="P6" s="35" t="s">
        <v>8</v>
      </c>
      <c r="Q6" s="7"/>
      <c r="R6" s="2">
        <f>F6*16*50</f>
        <v>2400</v>
      </c>
      <c r="S6" s="7"/>
    </row>
    <row r="7" spans="3:21" x14ac:dyDescent="0.2">
      <c r="C7" s="7"/>
      <c r="D7" s="7"/>
      <c r="E7" s="7"/>
      <c r="F7" s="7"/>
      <c r="G7" s="7"/>
      <c r="H7" s="7"/>
      <c r="I7" s="7"/>
      <c r="J7" s="8"/>
      <c r="K7" s="7"/>
      <c r="L7" s="26" t="s">
        <v>24</v>
      </c>
      <c r="M7" s="7"/>
      <c r="N7" s="22"/>
      <c r="O7" s="7"/>
      <c r="P7" s="7"/>
      <c r="Q7" s="7"/>
      <c r="R7" s="7"/>
      <c r="S7" s="7"/>
    </row>
    <row r="8" spans="3:21" ht="15.75" x14ac:dyDescent="0.25">
      <c r="C8" s="7"/>
      <c r="D8" s="35" t="s">
        <v>21</v>
      </c>
      <c r="E8" s="7"/>
      <c r="F8" s="5">
        <v>14</v>
      </c>
      <c r="G8" s="7"/>
      <c r="H8" s="35" t="s">
        <v>6</v>
      </c>
      <c r="I8" s="7"/>
      <c r="J8" s="3">
        <f>J6/F8</f>
        <v>2.8571428571428572</v>
      </c>
      <c r="K8" s="7"/>
      <c r="L8" s="26"/>
      <c r="M8" s="7"/>
      <c r="N8" s="22"/>
      <c r="O8" s="7"/>
      <c r="P8" s="35" t="s">
        <v>4</v>
      </c>
      <c r="Q8" s="7"/>
      <c r="R8" s="3">
        <f>J8*60</f>
        <v>171.42857142857144</v>
      </c>
      <c r="S8" s="7"/>
    </row>
    <row r="9" spans="3:21" ht="15" customHeight="1" x14ac:dyDescent="0.2">
      <c r="C9" s="7"/>
      <c r="D9" s="7"/>
      <c r="E9" s="7"/>
      <c r="F9" s="7"/>
      <c r="G9" s="7"/>
      <c r="H9" s="7"/>
      <c r="I9" s="7"/>
      <c r="J9" s="8"/>
      <c r="K9" s="7"/>
      <c r="L9" s="26"/>
      <c r="M9" s="7"/>
      <c r="N9" s="22"/>
      <c r="O9" s="7"/>
      <c r="P9" s="7"/>
      <c r="Q9" s="7"/>
      <c r="R9" s="7"/>
      <c r="S9" s="7"/>
      <c r="U9" s="36"/>
    </row>
    <row r="10" spans="3:21" ht="18" customHeight="1" x14ac:dyDescent="0.25">
      <c r="C10" s="7"/>
      <c r="D10" s="35" t="s">
        <v>3</v>
      </c>
      <c r="E10" s="7"/>
      <c r="F10" s="5">
        <v>1</v>
      </c>
      <c r="G10" s="7" t="s">
        <v>23</v>
      </c>
      <c r="H10" s="35" t="s">
        <v>12</v>
      </c>
      <c r="I10" s="7"/>
      <c r="J10" s="3">
        <f>J8/F10</f>
        <v>2.8571428571428572</v>
      </c>
      <c r="K10" s="16" t="s">
        <v>9</v>
      </c>
      <c r="L10" s="23">
        <f>TRUNC(J10)</f>
        <v>2</v>
      </c>
      <c r="M10" s="17" t="s">
        <v>11</v>
      </c>
      <c r="N10" s="23">
        <f>((J10-L10)*(60))</f>
        <v>51.428571428571431</v>
      </c>
      <c r="O10" s="7" t="s">
        <v>10</v>
      </c>
      <c r="P10" s="35" t="s">
        <v>5</v>
      </c>
      <c r="Q10" s="7"/>
      <c r="R10" s="4">
        <f>J10*60</f>
        <v>171.42857142857144</v>
      </c>
      <c r="S10" s="7"/>
    </row>
    <row r="11" spans="3:21" ht="18" customHeight="1" x14ac:dyDescent="0.2">
      <c r="C11" s="7"/>
      <c r="D11" s="7"/>
      <c r="E11" s="7"/>
      <c r="F11" s="7"/>
      <c r="G11" s="7"/>
      <c r="H11" s="7"/>
      <c r="I11" s="7"/>
      <c r="J11" s="7"/>
      <c r="K11" s="7"/>
      <c r="L11" s="26"/>
      <c r="M11" s="7"/>
      <c r="N11" s="22"/>
      <c r="O11" s="14"/>
      <c r="P11" s="7"/>
      <c r="Q11" s="7"/>
      <c r="R11" s="7"/>
      <c r="S11" s="7"/>
    </row>
    <row r="12" spans="3:21" ht="21.95" customHeight="1" x14ac:dyDescent="0.25">
      <c r="C12" s="7"/>
      <c r="D12" s="7"/>
      <c r="E12" s="7" t="s">
        <v>18</v>
      </c>
      <c r="F12" s="7"/>
      <c r="G12" s="7"/>
      <c r="H12" s="32" t="s">
        <v>17</v>
      </c>
      <c r="I12" s="30"/>
      <c r="J12" s="28">
        <v>0.80208333333333337</v>
      </c>
      <c r="K12" s="33"/>
      <c r="L12" s="34" t="s">
        <v>16</v>
      </c>
      <c r="M12" s="31"/>
      <c r="N12" s="29">
        <f>J12+TIME(L10,N10,60)</f>
        <v>0.92152777777777783</v>
      </c>
      <c r="O12" s="7" t="s">
        <v>19</v>
      </c>
      <c r="P12" s="7"/>
      <c r="Q12" s="7"/>
      <c r="R12" s="10"/>
      <c r="S12" s="7"/>
      <c r="U12" s="36"/>
    </row>
    <row r="13" spans="3:21" x14ac:dyDescent="0.2">
      <c r="C13" s="7"/>
      <c r="D13" s="7"/>
      <c r="E13" s="7"/>
      <c r="F13" s="7"/>
      <c r="G13" s="7"/>
      <c r="H13" s="7"/>
      <c r="I13" s="7"/>
      <c r="J13" s="7"/>
      <c r="K13" s="7"/>
      <c r="L13" s="26"/>
      <c r="M13" s="7"/>
      <c r="N13" s="22"/>
      <c r="O13" s="14"/>
      <c r="P13" s="7"/>
      <c r="Q13" s="7"/>
      <c r="R13" s="7"/>
      <c r="S13" s="7"/>
    </row>
    <row r="14" spans="3:21" ht="27" customHeight="1" x14ac:dyDescent="0.25">
      <c r="C14" s="50" t="s">
        <v>28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3:21" s="18" customFormat="1" ht="24" customHeight="1" x14ac:dyDescent="0.25">
      <c r="C15" s="51" t="s">
        <v>13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3:21" ht="21.95" customHeight="1" x14ac:dyDescent="0.2">
      <c r="C16" s="52" t="s">
        <v>32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21" x14ac:dyDescent="0.2">
      <c r="C17" s="7"/>
      <c r="D17" s="7"/>
      <c r="E17" s="7"/>
      <c r="F17" s="7"/>
      <c r="G17" s="7"/>
      <c r="H17" s="7"/>
      <c r="I17" s="7"/>
      <c r="J17" s="7"/>
      <c r="K17" s="7"/>
      <c r="L17" s="26"/>
      <c r="M17" s="7"/>
      <c r="N17" s="22"/>
      <c r="O17" s="14"/>
      <c r="P17" s="7"/>
      <c r="Q17" s="7"/>
      <c r="R17" s="7"/>
      <c r="S17" s="7"/>
    </row>
    <row r="18" spans="1:21" x14ac:dyDescent="0.2"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0"/>
      <c r="N18" s="42"/>
      <c r="O18" s="43"/>
      <c r="P18" s="40"/>
      <c r="Q18" s="40"/>
      <c r="R18" s="40"/>
      <c r="S18" s="40"/>
    </row>
    <row r="19" spans="1:21" ht="27" customHeight="1" x14ac:dyDescent="0.35">
      <c r="A19" s="46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7"/>
      <c r="S19" s="7"/>
    </row>
    <row r="20" spans="1:21" ht="12" customHeight="1" x14ac:dyDescent="0.2">
      <c r="C20" s="7"/>
      <c r="D20" s="7"/>
      <c r="E20" s="7"/>
      <c r="F20" s="7"/>
      <c r="G20" s="7"/>
      <c r="H20" s="7"/>
      <c r="I20" s="7"/>
      <c r="J20" s="8"/>
      <c r="K20" s="7"/>
      <c r="L20" s="26"/>
      <c r="M20" s="7"/>
      <c r="N20" s="22"/>
      <c r="O20" s="7"/>
      <c r="P20" s="7"/>
      <c r="Q20" s="7"/>
      <c r="R20" s="7"/>
      <c r="S20" s="7"/>
    </row>
    <row r="21" spans="1:21" ht="21" customHeight="1" x14ac:dyDescent="0.25">
      <c r="C21" s="7"/>
      <c r="D21" s="8" t="s">
        <v>25</v>
      </c>
      <c r="E21" s="7"/>
      <c r="F21" s="38">
        <v>2.7</v>
      </c>
      <c r="G21" s="7"/>
      <c r="H21" s="8" t="s">
        <v>26</v>
      </c>
      <c r="I21" s="7"/>
      <c r="J21" s="39">
        <f>F21*2</f>
        <v>5.4</v>
      </c>
      <c r="K21" s="7"/>
      <c r="L21" s="26"/>
      <c r="M21" s="7"/>
      <c r="N21" s="22"/>
      <c r="O21" s="8" t="s">
        <v>27</v>
      </c>
      <c r="P21" s="8"/>
      <c r="Q21" s="7"/>
      <c r="R21" s="39">
        <f>J21*16</f>
        <v>86.4</v>
      </c>
      <c r="S21" s="7"/>
      <c r="U21" s="36"/>
    </row>
    <row r="22" spans="1:21" ht="8.1" customHeight="1" x14ac:dyDescent="0.2">
      <c r="C22" s="7"/>
      <c r="D22" s="7"/>
      <c r="E22" s="7"/>
      <c r="F22" s="7"/>
      <c r="G22" s="7"/>
      <c r="H22" s="7"/>
      <c r="I22" s="7"/>
      <c r="J22" s="8"/>
      <c r="K22" s="7"/>
      <c r="L22" s="26"/>
      <c r="M22" s="7"/>
      <c r="N22" s="22"/>
      <c r="O22" s="7"/>
      <c r="P22" s="7"/>
      <c r="Q22" s="7"/>
      <c r="R22" s="7"/>
      <c r="S22" s="7"/>
      <c r="U22" s="37"/>
    </row>
    <row r="23" spans="1:21" ht="20.100000000000001" customHeight="1" x14ac:dyDescent="0.25">
      <c r="C23" s="7"/>
      <c r="D23" s="7"/>
      <c r="E23" s="7"/>
      <c r="F23" s="7"/>
      <c r="G23" s="7"/>
      <c r="H23" s="8" t="s">
        <v>30</v>
      </c>
      <c r="I23" s="7"/>
      <c r="J23" s="38">
        <f>R21/F8</f>
        <v>6.1714285714285717</v>
      </c>
      <c r="K23" s="7"/>
      <c r="L23" s="26"/>
      <c r="M23" s="7"/>
      <c r="N23" s="22"/>
      <c r="O23" s="7"/>
      <c r="P23" s="7"/>
      <c r="Q23" s="7"/>
      <c r="R23" s="7"/>
      <c r="S23" s="7"/>
      <c r="U23" s="37"/>
    </row>
    <row r="24" spans="1:21" ht="30.95" customHeight="1" x14ac:dyDescent="0.25">
      <c r="C24" s="55" t="s">
        <v>31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7" spans="1:21" s="6" customFormat="1" ht="48.95" customHeight="1" x14ac:dyDescent="0.2">
      <c r="C27" s="44" t="s">
        <v>22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21" ht="21" customHeight="1" x14ac:dyDescent="0.25">
      <c r="C28" s="7"/>
      <c r="D28" s="9" t="s">
        <v>1</v>
      </c>
      <c r="E28" s="8"/>
      <c r="F28" s="11">
        <v>25</v>
      </c>
      <c r="G28" s="8"/>
      <c r="H28" s="7"/>
      <c r="I28" s="7"/>
      <c r="J28" s="19">
        <f>R28/60</f>
        <v>1.536</v>
      </c>
      <c r="K28" s="16" t="s">
        <v>9</v>
      </c>
      <c r="L28" s="23">
        <f>TRUNC(J28)</f>
        <v>1</v>
      </c>
      <c r="M28" s="17" t="s">
        <v>11</v>
      </c>
      <c r="N28" s="23">
        <f>((J28-L28)*60)</f>
        <v>32.160000000000004</v>
      </c>
      <c r="O28" s="7" t="s">
        <v>10</v>
      </c>
      <c r="P28" s="9" t="s">
        <v>0</v>
      </c>
      <c r="Q28" s="7"/>
      <c r="R28" s="20">
        <f>F6*16*48/F28</f>
        <v>92.16</v>
      </c>
      <c r="S28" s="7"/>
    </row>
    <row r="29" spans="1:21" ht="26.1" customHeight="1" x14ac:dyDescent="0.2">
      <c r="C29" s="7"/>
      <c r="D29" s="7"/>
      <c r="E29" s="7"/>
      <c r="F29" s="7"/>
      <c r="G29" s="7"/>
      <c r="H29" s="7"/>
      <c r="I29" s="7"/>
      <c r="J29" s="7"/>
      <c r="K29" s="7"/>
      <c r="L29" s="26"/>
      <c r="M29" s="7"/>
      <c r="N29" s="22"/>
      <c r="O29" s="14"/>
      <c r="P29" s="7"/>
      <c r="Q29" s="7"/>
      <c r="R29" s="7"/>
      <c r="S29" s="7"/>
    </row>
    <row r="30" spans="1:21" ht="18.95" customHeight="1" x14ac:dyDescent="0.25">
      <c r="C30" s="53" t="s">
        <v>14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21" ht="36" customHeight="1" x14ac:dyDescent="0.2">
      <c r="C31" s="48" t="s">
        <v>15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12"/>
      <c r="U31" s="12"/>
    </row>
  </sheetData>
  <mergeCells count="9">
    <mergeCell ref="C27:S27"/>
    <mergeCell ref="C3:S3"/>
    <mergeCell ref="C31:S31"/>
    <mergeCell ref="C14:S14"/>
    <mergeCell ref="C15:S15"/>
    <mergeCell ref="C16:S16"/>
    <mergeCell ref="C30:S30"/>
    <mergeCell ref="A19:Q19"/>
    <mergeCell ref="C24:S24"/>
  </mergeCells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Glendale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daugherty</dc:creator>
  <cp:lastModifiedBy>Instructional Support Services </cp:lastModifiedBy>
  <cp:lastPrinted>2005-08-11T15:30:07Z</cp:lastPrinted>
  <dcterms:created xsi:type="dcterms:W3CDTF">2002-05-10T19:31:51Z</dcterms:created>
  <dcterms:modified xsi:type="dcterms:W3CDTF">2016-09-07T17:07:00Z</dcterms:modified>
</cp:coreProperties>
</file>